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105" activeTab="0"/>
  </bookViews>
  <sheets>
    <sheet name="Püi_szolg_tev_eredm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<sst xmlns="http://schemas.openxmlformats.org/spreadsheetml/2006/main" count="4" uniqueCount="4">
  <si>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Pénzügyi tevékenység eredménye</t>
  </si>
  <si>
    <t>Szolgáltató tevékenység eredménye</t>
  </si>
  <si>
    <t>Szokásos/üzleti tevékenység eredménye</t>
  </si>
  <si>
    <t>A pénzügyi, szolgáltató és üzleti tevékenység eredménye (MFt)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</si>
</sst>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.0\ _F_t_-;\-* #,##0.0\ _F_t_-;_-* &quot;-&quot;??\ _F_t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0"/>
      <name val="Trebuchet MS"/>
      <family val="2"/>
    </font>
    <font>
      <sz val="11"/>
      <name val="Trebuchet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Fill="1"/>
    <xf numFmtId="164" fontId="0" fillId="0" borderId="0" xfId="20" applyNumberFormat="1" applyFont="1"/>
    <xf numFmtId="4" fontId="0" fillId="0" borderId="0" xfId="0" applyNumberFormat="1" applyFill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20" applyNumberFormat="1" applyFont="1" applyAlignment="1">
      <alignment horizontal="right" vertical="center"/>
    </xf>
    <xf numFmtId="164" fontId="0" fillId="0" borderId="0" xfId="2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0" xfId="20" applyNumberFormat="1" applyFont="1" applyAlignment="1">
      <alignment horizontal="center" vertical="center"/>
    </xf>
    <xf numFmtId="164" fontId="0" fillId="0" borderId="0" xfId="20" applyNumberFormat="1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A pénzügyi, szolgáltató és üzleti tevékenység eredménye (MFt)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2825"/>
          <c:y val="0.1645"/>
          <c:w val="0.849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Püi_szolg_tev_eredm!$A$4</c:f>
              <c:strCache>
                <c:ptCount val="1"/>
                <c:pt idx="0">
                  <c:v>Pénzügyi tevékenység eredménye</c:v>
                </c:pt>
              </c:strCache>
            </c:strRef>
          </c:tx>
          <c:invertIfNegative val="0"/>
          <c:dLbls>
            <c:numFmt formatCode="#,##0.0" sourceLinked="0"/>
            <c:txPr>
              <a:bodyPr vert="horz" rot="-5400000"/>
              <a:lstStyle/>
              <a:p>
                <a:pPr algn="ctr">
                  <a:defRPr lang="en-US" u="none" baseline="0">
                    <a:latin typeface="Trebuchet MS"/>
                    <a:ea typeface="Trebuchet MS"/>
                    <a:cs typeface="Trebuchet M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Püi_szolg_tev_eredm!$B$3:$E$3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Püi_szolg_tev_eredm!$B$4:$E$4</c:f>
              <c:numCache>
                <c:formatCode>_-* #,##0.0\ _F_t_-;\-* #,##0.0\ _F_t_-;_-* "-"??\ _F_t_-;_-@_-</c:formatCode>
                <c:ptCount val="4"/>
                <c:pt idx="0">
                  <c:v>2206.7</c:v>
                </c:pt>
                <c:pt idx="1">
                  <c:v>2235.4</c:v>
                </c:pt>
                <c:pt idx="2">
                  <c:v>2109.23305522</c:v>
                </c:pt>
                <c:pt idx="3">
                  <c:v>1784.4</c:v>
                </c:pt>
              </c:numCache>
            </c:numRef>
          </c:val>
        </c:ser>
        <c:ser>
          <c:idx val="1"/>
          <c:order val="1"/>
          <c:tx>
            <c:strRef>
              <c:f>Püi_szolg_tev_eredm!$A$5</c:f>
              <c:strCache>
                <c:ptCount val="1"/>
                <c:pt idx="0">
                  <c:v>Szolgáltató tevékenység eredménye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Püi_szolg_tev_eredm!$B$3:$E$3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Püi_szolg_tev_eredm!$B$5:$E$5</c:f>
              <c:numCache>
                <c:formatCode>_-* #,##0.0\ _F_t_-;\-* #,##0.0\ _F_t_-;_-* "-"??\ _F_t_-;_-@_-</c:formatCode>
                <c:ptCount val="4"/>
                <c:pt idx="0">
                  <c:v>-23.8</c:v>
                </c:pt>
                <c:pt idx="1">
                  <c:v>-41.2</c:v>
                </c:pt>
                <c:pt idx="2">
                  <c:v>-100.427435280001</c:v>
                </c:pt>
                <c:pt idx="3">
                  <c:v>-78.5</c:v>
                </c:pt>
              </c:numCache>
            </c:numRef>
          </c:val>
        </c:ser>
        <c:gapWidth val="227"/>
        <c:axId val="52270719"/>
        <c:axId val="52607511"/>
      </c:barChart>
      <c:lineChart>
        <c:grouping val="standard"/>
        <c:varyColors val="0"/>
        <c:ser>
          <c:idx val="2"/>
          <c:order val="2"/>
          <c:tx>
            <c:strRef>
              <c:f>Püi_szolg_tev_eredm!$A$6</c:f>
              <c:strCache>
                <c:ptCount val="1"/>
                <c:pt idx="0">
                  <c:v>Szokásos/üzleti tevékenység eredménye</c:v>
                </c:pt>
              </c:strCache>
            </c:strRef>
          </c:tx>
          <c:dLbls>
            <c:dLbl>
              <c:idx val="0"/>
              <c:layout>
                <c:manualLayout>
                  <c:x val="-0.084"/>
                  <c:y val="-0.046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8275"/>
                  <c:y val="-0.04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8075"/>
                  <c:y val="-0.06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89"/>
                  <c:y val="-0.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Püi_szolg_tev_eredm!$B$3:$E$3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Püi_szolg_tev_eredm!$B$6:$E$6</c:f>
              <c:numCache>
                <c:formatCode>_-* #,##0.0\ _F_t_-;\-* #,##0.0\ _F_t_-;_-* "-"??\ _F_t_-;_-@_-</c:formatCode>
                <c:ptCount val="4"/>
                <c:pt idx="0">
                  <c:v>2182.9</c:v>
                </c:pt>
                <c:pt idx="1">
                  <c:v>2194.2</c:v>
                </c:pt>
                <c:pt idx="2">
                  <c:v>2008.80561994</c:v>
                </c:pt>
                <c:pt idx="3">
                  <c:v>1705.9</c:v>
                </c:pt>
              </c:numCache>
            </c:numRef>
          </c:val>
          <c:smooth val="0"/>
        </c:ser>
        <c:marker val="1"/>
        <c:axId val="52270719"/>
        <c:axId val="52607511"/>
      </c:lineChart>
      <c:catAx>
        <c:axId val="52270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607511"/>
        <c:crosses val="autoZero"/>
        <c:auto val="1"/>
        <c:lblOffset val="100"/>
        <c:noMultiLvlLbl val="0"/>
      </c:catAx>
      <c:valAx>
        <c:axId val="52607511"/>
        <c:scaling>
          <c:orientation val="minMax"/>
        </c:scaling>
        <c:delete val="0"/>
        <c:axPos val="l"/>
        <c:majorGridlines/>
        <c:numFmt formatCode="_-* #,##0.0\ _F_t_-;\-* #,##0.0\ _F_t_-;_-* &quot;-&quot;??\ _F_t_-;_-@_-" sourceLinked="1"/>
        <c:majorTickMark val="none"/>
        <c:minorTickMark val="none"/>
        <c:tickLblPos val="nextTo"/>
        <c:crossAx val="5227071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965"/>
          <c:y val="0.8305"/>
          <c:w val="0.827"/>
          <c:h val="0.13325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8</xdr:row>
      <xdr:rowOff>28575</xdr:rowOff>
    </xdr:from>
    <xdr:to>
      <xdr:col>5</xdr:col>
      <xdr:colOff>195263</xdr:colOff>
      <xdr:row>28</xdr:row>
      <xdr:rowOff>76200</xdr:rowOff>
    </xdr:to>
    <xdr:graphicFrame macro="">
      <xdr:nvGraphicFramePr>
        <xdr:cNvPr id="2" name="Diagram 1"/>
        <xdr:cNvGraphicFramePr/>
      </xdr:nvGraphicFramePr>
      <xdr:xfrm>
        <a:off x="685800" y="1666875"/>
        <a:ext cx="65151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Keler\05_SUI\09_UMO\1_KOMMUNIK&#193;CI&#211;\2017\&#201;ves%20Jelent&#233;s\Statisztik&#225;k\2016%20ut&#225;n%20letiszt&#225;zott\2016_KELER_KELER%20KSZF%20gazd&#225;lkod&#225;s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ZF"/>
      <sheetName val="KSZF tábla"/>
      <sheetName val="KELER tábla"/>
      <sheetName val="KELER"/>
    </sheetNames>
    <sheetDataSet>
      <sheetData sheetId="0"/>
      <sheetData sheetId="1"/>
      <sheetData sheetId="2">
        <row r="3">
          <cell r="D3">
            <v>1784.4</v>
          </cell>
        </row>
        <row r="14">
          <cell r="D14">
            <v>-78.5</v>
          </cell>
        </row>
        <row r="15">
          <cell r="D15">
            <v>1705.9</v>
          </cell>
        </row>
      </sheetData>
      <sheetData sheetId="3">
        <row r="3">
          <cell r="D3">
            <v>2013</v>
          </cell>
          <cell r="E3">
            <v>2014</v>
          </cell>
          <cell r="F3">
            <v>2015</v>
          </cell>
          <cell r="G3">
            <v>2016</v>
          </cell>
        </row>
        <row r="4">
          <cell r="A4" t="str">
            <v>Pénzügyi tevékenység eredménye</v>
          </cell>
          <cell r="D4">
            <v>2206.7</v>
          </cell>
          <cell r="E4">
            <v>2235.4</v>
          </cell>
          <cell r="F4">
            <v>2109.23305522</v>
          </cell>
          <cell r="G4">
            <v>1784.4</v>
          </cell>
        </row>
        <row r="5">
          <cell r="A5" t="str">
            <v>Szolgáltató tevékenység eredménye</v>
          </cell>
          <cell r="D5">
            <v>-23.8</v>
          </cell>
          <cell r="E5">
            <v>-41.2</v>
          </cell>
          <cell r="F5">
            <v>-100.427435280001</v>
          </cell>
          <cell r="G5">
            <v>-78.5</v>
          </cell>
        </row>
        <row r="6">
          <cell r="A6" t="str">
            <v>Szokásos/üzleti tevékenység eredménye</v>
          </cell>
          <cell r="D6">
            <v>2182.9</v>
          </cell>
          <cell r="E6">
            <v>2194.2</v>
          </cell>
          <cell r="F6">
            <v>2008.80561994</v>
          </cell>
          <cell r="G6">
            <v>1705.9</v>
          </cell>
        </row>
        <row r="13">
          <cell r="A13" t="str">
            <v>Számlanyitás és számlavezetés</v>
          </cell>
          <cell r="D13">
            <v>2677.5</v>
          </cell>
        </row>
        <row r="14">
          <cell r="A14" t="str">
            <v>Egyszerű tranzakciók</v>
          </cell>
          <cell r="D14">
            <v>675</v>
          </cell>
        </row>
        <row r="15">
          <cell r="A15" t="str">
            <v>Elszámolások</v>
          </cell>
          <cell r="D15">
            <v>87.6</v>
          </cell>
        </row>
        <row r="16">
          <cell r="A16" t="str">
            <v>Értéktári tevékenység</v>
          </cell>
          <cell r="D16">
            <v>207.8</v>
          </cell>
        </row>
        <row r="17">
          <cell r="A17" t="str">
            <v>Részvénykönyv-vezetés és egyéb egyedi megállapodások</v>
          </cell>
          <cell r="D17">
            <v>294.6</v>
          </cell>
        </row>
        <row r="18">
          <cell r="A18" t="str">
            <v>Trade Reporting</v>
          </cell>
          <cell r="D18">
            <v>71.8</v>
          </cell>
        </row>
        <row r="19">
          <cell r="A19" t="str">
            <v>WARP</v>
          </cell>
          <cell r="D19">
            <v>139.1</v>
          </cell>
        </row>
        <row r="20">
          <cell r="A20" t="str">
            <v>Egyéb bevételek</v>
          </cell>
          <cell r="D20">
            <v>110.6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showGridLines="0" tabSelected="1" workbookViewId="0" topLeftCell="A1">
      <selection pane="topLeft" activeCell="F6" sqref="F6"/>
    </sheetView>
  </sheetViews>
  <sheetFormatPr defaultColWidth="9.14285714285714" defaultRowHeight="15"/>
  <cols>
    <col min="1" max="1" width="58.7142857142857" bestFit="1" customWidth="1"/>
    <col min="2" max="6" width="11.5714285714286" bestFit="1" customWidth="1"/>
    <col min="7" max="7" width="11.4285714285714" customWidth="1"/>
  </cols>
  <sheetData>
    <row r="1" ht="15">
      <c r="A1" s="1" t="s">
        <v>3</v>
      </c>
    </row>
    <row r="3" spans="2:5" s="5" customFormat="1" ht="17.25" customHeight="1">
      <c r="B3" s="9">
        <v>2013</v>
      </c>
      <c r="C3" s="9">
        <v>2014</v>
      </c>
      <c r="D3" s="9">
        <v>2015</v>
      </c>
      <c r="E3" s="10">
        <v>2016</v>
      </c>
    </row>
    <row r="4" spans="1:5" s="5" customFormat="1" ht="17.25" customHeight="1">
      <c r="A4" s="6" t="s">
        <v>0</v>
      </c>
      <c r="B4" s="11">
        <v>2206.6999999999998</v>
      </c>
      <c r="C4" s="11">
        <v>2235.40</v>
      </c>
      <c r="D4" s="11">
        <v>2109.2330552199996</v>
      </c>
      <c r="E4" s="12">
        <f>+'[1]KELER tábla'!D3</f>
        <v>1784.40</v>
      </c>
    </row>
    <row r="5" spans="1:5" s="5" customFormat="1" ht="17.25" customHeight="1">
      <c r="A5" s="6" t="s">
        <v>1</v>
      </c>
      <c r="B5" s="7">
        <v>-23.80</v>
      </c>
      <c r="C5" s="7">
        <v>-41.20</v>
      </c>
      <c r="D5" s="7">
        <v>-100.42743528000119</v>
      </c>
      <c r="E5" s="8">
        <f>+'[1]KELER tábla'!D14</f>
        <v>-78.50</v>
      </c>
    </row>
    <row r="6" spans="1:5" s="5" customFormat="1" ht="17.25" customHeight="1">
      <c r="A6" s="6" t="s">
        <v>2</v>
      </c>
      <c r="B6" s="7">
        <f t="shared" si="0" ref="B6:D6">SUM(B4:B5)</f>
        <v>2182.8999999999996</v>
      </c>
      <c r="C6" s="7">
        <f t="shared" si="0"/>
        <v>2194.2000000000003</v>
      </c>
      <c r="D6" s="7">
        <f t="shared" si="0"/>
        <v>2008.8056199399985</v>
      </c>
      <c r="E6" s="8">
        <f>+'[1]KELER tábla'!D15</f>
        <v>1705.90</v>
      </c>
    </row>
    <row r="12" ht="15">
      <c r="D12" s="2"/>
    </row>
    <row r="13" spans="3:4" ht="15">
      <c r="C13" s="3"/>
      <c r="D13" s="4"/>
    </row>
    <row r="14" spans="3:4" ht="15">
      <c r="C14" s="3"/>
      <c r="D14" s="2"/>
    </row>
    <row r="15" spans="3:4" ht="15">
      <c r="C15" s="3"/>
      <c r="D15" s="2"/>
    </row>
    <row r="16" spans="3:4" ht="15">
      <c r="C16" s="3"/>
      <c r="D16" s="2"/>
    </row>
    <row r="17" spans="3:4" ht="15">
      <c r="C17" s="3"/>
      <c r="D17" s="2"/>
    </row>
    <row r="18" spans="3:4" ht="15">
      <c r="C18" s="3"/>
      <c r="D18" s="2"/>
    </row>
    <row r="19" spans="3:4" ht="15">
      <c r="C19" s="3"/>
      <c r="D19" s="2"/>
    </row>
    <row r="20" spans="3:4" ht="15">
      <c r="C20" s="3"/>
      <c r="D20" s="2"/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